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salvador\Desktop\USB 15.06.20\Oficios 2021\"/>
    </mc:Choice>
  </mc:AlternateContent>
  <xr:revisionPtr revIDLastSave="0" documentId="8_{8117B62E-55B2-4293-B100-5E1205DA1BDA}" xr6:coauthVersionLast="45" xr6:coauthVersionMax="45" xr10:uidLastSave="{00000000-0000-0000-0000-000000000000}"/>
  <bookViews>
    <workbookView xWindow="-120" yWindow="-120" windowWidth="20730" windowHeight="11160" xr2:uid="{AB57FD0F-8711-4913-9887-883DA7AAE415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  <c r="M13" i="1"/>
  <c r="M12" i="1"/>
  <c r="M11" i="1"/>
  <c r="M15" i="1"/>
  <c r="M6" i="1"/>
  <c r="M5" i="1"/>
  <c r="M7" i="1"/>
  <c r="M10" i="1"/>
  <c r="M14" i="1"/>
  <c r="M20" i="1"/>
  <c r="M17" i="1" l="1"/>
  <c r="K17" i="1"/>
  <c r="K21" i="1" s="1"/>
  <c r="K22" i="1" s="1"/>
  <c r="J17" i="1"/>
  <c r="J21" i="1" s="1"/>
  <c r="I17" i="1"/>
  <c r="I21" i="1" s="1"/>
  <c r="I22" i="1" s="1"/>
  <c r="H17" i="1"/>
  <c r="H21" i="1" s="1"/>
  <c r="H22" i="1" s="1"/>
  <c r="G17" i="1"/>
  <c r="G21" i="1" s="1"/>
  <c r="G22" i="1" s="1"/>
  <c r="F17" i="1"/>
  <c r="F21" i="1" s="1"/>
  <c r="F22" i="1" s="1"/>
  <c r="J22" i="1" l="1"/>
  <c r="E17" i="1"/>
  <c r="E21" i="1" s="1"/>
  <c r="E22" i="1" s="1"/>
  <c r="D17" i="1"/>
  <c r="D21" i="1" s="1"/>
  <c r="D22" i="1" s="1"/>
  <c r="C17" i="1"/>
  <c r="C21" i="1" s="1"/>
  <c r="C22" i="1" s="1"/>
  <c r="B17" i="1"/>
  <c r="B21" i="1" s="1"/>
  <c r="M21" i="1" l="1"/>
  <c r="M22" i="1"/>
  <c r="N9" i="1"/>
  <c r="N21" i="1" l="1"/>
  <c r="N22" i="1"/>
  <c r="N8" i="1"/>
  <c r="N7" i="1"/>
  <c r="N14" i="1"/>
  <c r="N13" i="1"/>
  <c r="N5" i="1"/>
  <c r="N11" i="1"/>
  <c r="N12" i="1"/>
  <c r="N10" i="1"/>
  <c r="N15" i="1"/>
  <c r="N6" i="1"/>
  <c r="N17" i="1" l="1"/>
</calcChain>
</file>

<file path=xl/sharedStrings.xml><?xml version="1.0" encoding="utf-8"?>
<sst xmlns="http://schemas.openxmlformats.org/spreadsheetml/2006/main" count="35" uniqueCount="32">
  <si>
    <t>ACUMULADO</t>
  </si>
  <si>
    <t>CONCEPTO</t>
  </si>
  <si>
    <t>TOTAL</t>
  </si>
  <si>
    <t>%</t>
  </si>
  <si>
    <t>QUEJAS Y SUGERENCIAS</t>
  </si>
  <si>
    <t>DIRECTORIO Y UBICACIONES</t>
  </si>
  <si>
    <t>CREDENCIALIZACIÓN Y AFILIACIÓN</t>
  </si>
  <si>
    <t>PENSIONES</t>
  </si>
  <si>
    <t>CITAS MÉDICAS</t>
  </si>
  <si>
    <t>SERVICIO DE URGENCIAS</t>
  </si>
  <si>
    <t>COVID-19</t>
  </si>
  <si>
    <t>SURTIMIENTO DE RECETAS</t>
  </si>
  <si>
    <t>LACTANCIA MATERNA y VACUNAS</t>
  </si>
  <si>
    <t>CRÉDITOS</t>
  </si>
  <si>
    <t>REQUISITOS TRÁMITES Y SERVICIOS</t>
  </si>
  <si>
    <t>TOTAL DE LLAMADAS ATENDIDAS</t>
  </si>
  <si>
    <t>LLAMADAS RECIBIDAS</t>
  </si>
  <si>
    <t>LLAMADAS ATENDIDAS</t>
  </si>
  <si>
    <t>LLAMADAS NO ATENDIDAS</t>
  </si>
  <si>
    <t>MES</t>
  </si>
  <si>
    <t>MARZO</t>
  </si>
  <si>
    <t>ABRIL</t>
  </si>
  <si>
    <t>MAYO</t>
  </si>
  <si>
    <t>JUNIO</t>
  </si>
  <si>
    <t>NOTA: La línea de atención telefónica inicio operaciones el 20 de marzo del presente, es atendida de lunes a viernes de 7 a 19 hrs., por 2 supervisores y 8 asesores divididos en 2 turnos.</t>
  </si>
  <si>
    <t>JULIO</t>
  </si>
  <si>
    <t>AGOSTO</t>
  </si>
  <si>
    <t>SEPTIEMBRE</t>
  </si>
  <si>
    <t>OCTUBRE</t>
  </si>
  <si>
    <t>NOVIEMBRE</t>
  </si>
  <si>
    <t>DICIEMBRE</t>
  </si>
  <si>
    <t>REPORTE DE LLAMADAS ATENDIDAS POR MES EN LA LÍNEA DE ATENCIÓN  ISSEMYM
MARZO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</si>
</sst>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5" fontId="2" fillId="0" borderId="0" xfId="1" applyNumberFormat="1" applyFont="1"/>
    <xf numFmtId="9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165" fontId="2" fillId="0" borderId="1" xfId="1" applyNumberFormat="1" applyFont="1" applyBorder="1"/>
    <xf numFmtId="164" fontId="2" fillId="0" borderId="1" xfId="0" applyNumberFormat="1" applyFont="1" applyBorder="1"/>
    <xf numFmtId="0" fontId="2" fillId="0" borderId="3" xfId="0" applyFont="1" applyBorder="1"/>
    <xf numFmtId="165" fontId="2" fillId="0" borderId="3" xfId="1" applyNumberFormat="1" applyFont="1" applyBorder="1"/>
    <xf numFmtId="9" fontId="2" fillId="0" borderId="3" xfId="2" applyFont="1" applyBorder="1"/>
    <xf numFmtId="0" fontId="3" fillId="0" borderId="3" xfId="0" applyFont="1" applyBorder="1"/>
    <xf numFmtId="0" fontId="2" fillId="0" borderId="4" xfId="0" applyFont="1" applyBorder="1"/>
    <xf numFmtId="165" fontId="2" fillId="0" borderId="4" xfId="1" applyNumberFormat="1" applyFont="1" applyBorder="1"/>
    <xf numFmtId="0" fontId="2" fillId="0" borderId="5" xfId="0" applyFont="1" applyBorder="1"/>
    <xf numFmtId="0" fontId="2" fillId="0" borderId="2" xfId="0" applyFont="1" applyBorder="1"/>
    <xf numFmtId="165" fontId="2" fillId="0" borderId="5" xfId="1" applyNumberFormat="1" applyFont="1" applyBorder="1"/>
    <xf numFmtId="164" fontId="2" fillId="0" borderId="5" xfId="0" applyNumberFormat="1" applyFont="1" applyBorder="1"/>
    <xf numFmtId="165" fontId="2" fillId="0" borderId="2" xfId="1" applyNumberFormat="1" applyFont="1" applyBorder="1"/>
    <xf numFmtId="164" fontId="2" fillId="0" borderId="2" xfId="0" applyNumberFormat="1" applyFont="1" applyBorder="1"/>
    <xf numFmtId="9" fontId="2" fillId="0" borderId="5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4" fontId="2" fillId="0" borderId="4" xfId="0" applyNumberFormat="1" applyFont="1" applyBorder="1"/>
    <xf numFmtId="165" fontId="3" fillId="0" borderId="3" xfId="1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11"/>
          <c:order val="11"/>
          <c:tx>
            <c:strRef>
              <c:f>Hoja1!$M$4</c:f>
              <c:strCache>
                <c:ptCount val="1"/>
                <c:pt idx="0">
                  <c:v> TOTAL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D38-4117-9EA2-62B5A79BDB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D38-4117-9EA2-62B5A79BDB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D38-4117-9EA2-62B5A79BDB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D38-4117-9EA2-62B5A79BDB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D38-4117-9EA2-62B5A79BDB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D38-4117-9EA2-62B5A79BDB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D38-4117-9EA2-62B5A79BDB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D38-4117-9EA2-62B5A79BDB7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D38-4117-9EA2-62B5A79BDB7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D38-4117-9EA2-62B5A79BDB7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D38-4117-9EA2-62B5A79BDB7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D38-4117-9EA2-62B5A79BDB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D38-4117-9EA2-62B5A79BDB7F}"/>
                </c:ext>
              </c:extLst>
            </c:dLbl>
            <c:dLbl>
              <c:idx val="1"/>
              <c:layout>
                <c:manualLayout>
                  <c:x val="4.1215868109222053E-3"/>
                  <c:y val="-0.165304268846503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44933409598916"/>
                      <c:h val="0.175876475930971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D38-4117-9EA2-62B5A79BDB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9D38-4117-9EA2-62B5A79BDB7F}"/>
                </c:ext>
              </c:extLst>
            </c:dLbl>
            <c:dLbl>
              <c:idx val="3"/>
              <c:layout>
                <c:manualLayout>
                  <c:x val="-5.770221535291091E-2"/>
                  <c:y val="-7.99273387829246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38-4117-9EA2-62B5A79BDB7F}"/>
                </c:ext>
              </c:extLst>
            </c:dLbl>
            <c:dLbl>
              <c:idx val="4"/>
              <c:layout>
                <c:manualLayout>
                  <c:x val="1.4425553838227717E-2"/>
                  <c:y val="-3.63306085376930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38-4117-9EA2-62B5A79BDB7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D38-4117-9EA2-62B5A79BDB7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9D38-4117-9EA2-62B5A79BDB7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D38-4117-9EA2-62B5A79BDB7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9D38-4117-9EA2-62B5A79BDB7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D38-4117-9EA2-62B5A79BDB7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D38-4117-9EA2-62B5A79BDB7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D38-4117-9EA2-62B5A79BDB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Hoja1!$A$5:$A$15</c:f>
              <c:strCache>
                <c:ptCount val="11"/>
                <c:pt idx="0">
                  <c:v>PENSIONES</c:v>
                </c:pt>
                <c:pt idx="1">
                  <c:v>CITAS MÉDICAS</c:v>
                </c:pt>
                <c:pt idx="2">
                  <c:v>CREDENCIALIZACIÓN Y AFILIACIÓN</c:v>
                </c:pt>
                <c:pt idx="3">
                  <c:v>CRÉDITOS</c:v>
                </c:pt>
                <c:pt idx="4">
                  <c:v>REQUISITOS TRÁMITES Y SERVICIOS</c:v>
                </c:pt>
                <c:pt idx="5">
                  <c:v>DIRECTORIO Y UBICACIONES</c:v>
                </c:pt>
                <c:pt idx="6">
                  <c:v>COVID-19</c:v>
                </c:pt>
                <c:pt idx="7">
                  <c:v>SURTIMIENTO DE RECETAS</c:v>
                </c:pt>
                <c:pt idx="8">
                  <c:v>LACTANCIA MATERNA y VACUNAS</c:v>
                </c:pt>
                <c:pt idx="9">
                  <c:v>QUEJAS Y SUGERENCIAS</c:v>
                </c:pt>
                <c:pt idx="10">
                  <c:v>SERVICIO DE URGENCIAS</c:v>
                </c:pt>
              </c:strCache>
            </c:strRef>
          </c:cat>
          <c:val>
            <c:numRef>
              <c:f>Hoja1!$M$5:$M$15</c:f>
              <c:numCache>
                <c:formatCode>_-* #,##0_-;\-* #,##0_-;_-* "-"??_-;_-@_-</c:formatCode>
                <c:ptCount val="11"/>
                <c:pt idx="0">
                  <c:v>9964</c:v>
                </c:pt>
                <c:pt idx="1">
                  <c:v>6350</c:v>
                </c:pt>
                <c:pt idx="2">
                  <c:v>4267</c:v>
                </c:pt>
                <c:pt idx="3">
                  <c:v>1445</c:v>
                </c:pt>
                <c:pt idx="4">
                  <c:v>1380</c:v>
                </c:pt>
                <c:pt idx="5">
                  <c:v>906</c:v>
                </c:pt>
                <c:pt idx="6">
                  <c:v>894</c:v>
                </c:pt>
                <c:pt idx="7">
                  <c:v>525</c:v>
                </c:pt>
                <c:pt idx="8">
                  <c:v>144</c:v>
                </c:pt>
                <c:pt idx="9">
                  <c:v>133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38-4117-9EA2-62B5A79BDB7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Hoja1!$B$4</c15:sqref>
                        </c15:formulaRef>
                      </c:ext>
                    </c:extLst>
                    <c:strCache>
                      <c:ptCount val="1"/>
                      <c:pt idx="0">
                        <c:v>MARZO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C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D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E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F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0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1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3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4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9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A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B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C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D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E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F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20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21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22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23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24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Hoja1!$B$5:$B$15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91</c:v>
                      </c:pt>
                      <c:pt idx="1">
                        <c:v>498</c:v>
                      </c:pt>
                      <c:pt idx="2">
                        <c:v>95</c:v>
                      </c:pt>
                      <c:pt idx="3">
                        <c:v>63</c:v>
                      </c:pt>
                      <c:pt idx="4">
                        <c:v>53</c:v>
                      </c:pt>
                      <c:pt idx="5">
                        <c:v>25</c:v>
                      </c:pt>
                      <c:pt idx="6">
                        <c:v>5</c:v>
                      </c:pt>
                      <c:pt idx="7">
                        <c:v>40</c:v>
                      </c:pt>
                      <c:pt idx="8">
                        <c:v>8</c:v>
                      </c:pt>
                      <c:pt idx="9">
                        <c:v>16</c:v>
                      </c:pt>
                      <c:pt idx="10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D38-4117-9EA2-62B5A79BDB7F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Hoja1!$C$4</c15:sqref>
                        </c15:formulaRef>
                      </c:ext>
                    </c:extLst>
                    <c:strCache>
                      <c:ptCount val="1"/>
                      <c:pt idx="0">
                        <c:v>ABRIL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6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8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A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C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5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6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7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8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9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A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B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C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D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E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2F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0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Hoja1!$C$5:$C$15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489</c:v>
                      </c:pt>
                      <c:pt idx="1">
                        <c:v>1242</c:v>
                      </c:pt>
                      <c:pt idx="2">
                        <c:v>189</c:v>
                      </c:pt>
                      <c:pt idx="3">
                        <c:v>105</c:v>
                      </c:pt>
                      <c:pt idx="4">
                        <c:v>49</c:v>
                      </c:pt>
                      <c:pt idx="5">
                        <c:v>141</c:v>
                      </c:pt>
                      <c:pt idx="6">
                        <c:v>28</c:v>
                      </c:pt>
                      <c:pt idx="7">
                        <c:v>246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D38-4117-9EA2-62B5A79BDB7F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Hoja1!$D$4</c15:sqref>
                        </c15:formulaRef>
                      </c:ext>
                    </c:extLst>
                    <c:strCache>
                      <c:ptCount val="1"/>
                      <c:pt idx="0">
                        <c:v>MAYO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6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8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A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C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1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2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3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4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5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6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7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8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9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A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B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C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Hoja1!$D$5:$D$15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729</c:v>
                      </c:pt>
                      <c:pt idx="1">
                        <c:v>941</c:v>
                      </c:pt>
                      <c:pt idx="2">
                        <c:v>185</c:v>
                      </c:pt>
                      <c:pt idx="3">
                        <c:v>83</c:v>
                      </c:pt>
                      <c:pt idx="4">
                        <c:v>65</c:v>
                      </c:pt>
                      <c:pt idx="5">
                        <c:v>144</c:v>
                      </c:pt>
                      <c:pt idx="6">
                        <c:v>61</c:v>
                      </c:pt>
                      <c:pt idx="7">
                        <c:v>83</c:v>
                      </c:pt>
                      <c:pt idx="8">
                        <c:v>9</c:v>
                      </c:pt>
                      <c:pt idx="9">
                        <c:v>13</c:v>
                      </c:pt>
                      <c:pt idx="10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D38-4117-9EA2-62B5A79BDB7F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Hoja1!$E$4</c15:sqref>
                        </c15:formulaRef>
                      </c:ext>
                    </c:extLst>
                    <c:strCache>
                      <c:ptCount val="1"/>
                      <c:pt idx="0">
                        <c:v>JUNIO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E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0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2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4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6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8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D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E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3F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0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1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2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3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4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5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6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7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8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Hoja1!$E$5:$E$15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1278</c:v>
                      </c:pt>
                      <c:pt idx="1">
                        <c:v>927</c:v>
                      </c:pt>
                      <c:pt idx="2">
                        <c:v>218</c:v>
                      </c:pt>
                      <c:pt idx="3">
                        <c:v>130</c:v>
                      </c:pt>
                      <c:pt idx="4">
                        <c:v>137</c:v>
                      </c:pt>
                      <c:pt idx="5">
                        <c:v>80</c:v>
                      </c:pt>
                      <c:pt idx="6">
                        <c:v>144</c:v>
                      </c:pt>
                      <c:pt idx="7">
                        <c:v>74</c:v>
                      </c:pt>
                      <c:pt idx="8">
                        <c:v>15</c:v>
                      </c:pt>
                      <c:pt idx="9">
                        <c:v>15</c:v>
                      </c:pt>
                      <c:pt idx="10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D38-4117-9EA2-62B5A79BDB7F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Hoja1!$F$4</c15:sqref>
                        </c15:formulaRef>
                      </c:ext>
                    </c:extLst>
                    <c:strCache>
                      <c:ptCount val="1"/>
                      <c:pt idx="0">
                        <c:v>JULIO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A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C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E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0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2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4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9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A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B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C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D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E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4F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0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1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2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3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4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Hoja1!$F$5:$F$15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1519</c:v>
                      </c:pt>
                      <c:pt idx="1">
                        <c:v>864</c:v>
                      </c:pt>
                      <c:pt idx="2">
                        <c:v>365</c:v>
                      </c:pt>
                      <c:pt idx="3">
                        <c:v>156</c:v>
                      </c:pt>
                      <c:pt idx="4">
                        <c:v>174</c:v>
                      </c:pt>
                      <c:pt idx="5">
                        <c:v>99</c:v>
                      </c:pt>
                      <c:pt idx="6">
                        <c:v>96</c:v>
                      </c:pt>
                      <c:pt idx="7">
                        <c:v>40</c:v>
                      </c:pt>
                      <c:pt idx="8">
                        <c:v>12</c:v>
                      </c:pt>
                      <c:pt idx="9">
                        <c:v>16</c:v>
                      </c:pt>
                      <c:pt idx="1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38-4117-9EA2-62B5A79BDB7F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Hoja1!$G$4</c15:sqref>
                        </c15:formulaRef>
                      </c:ext>
                    </c:extLst>
                    <c:strCache>
                      <c:ptCount val="1"/>
                      <c:pt idx="0">
                        <c:v>AGOSTO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6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8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A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E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0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5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6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7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8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9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A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B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C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D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E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5F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0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Hoja1!$G$5:$G$15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1509</c:v>
                      </c:pt>
                      <c:pt idx="1">
                        <c:v>538</c:v>
                      </c:pt>
                      <c:pt idx="2">
                        <c:v>505</c:v>
                      </c:pt>
                      <c:pt idx="3">
                        <c:v>147</c:v>
                      </c:pt>
                      <c:pt idx="4">
                        <c:v>177</c:v>
                      </c:pt>
                      <c:pt idx="5">
                        <c:v>74</c:v>
                      </c:pt>
                      <c:pt idx="6">
                        <c:v>70</c:v>
                      </c:pt>
                      <c:pt idx="7">
                        <c:v>15</c:v>
                      </c:pt>
                      <c:pt idx="8">
                        <c:v>9</c:v>
                      </c:pt>
                      <c:pt idx="9">
                        <c:v>8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D38-4117-9EA2-62B5A79BDB7F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Hoja1!$H$4</c15:sqref>
                        </c15:formulaRef>
                      </c:ext>
                    </c:extLst>
                    <c:strCache>
                      <c:ptCount val="1"/>
                      <c:pt idx="0">
                        <c:v>SEPTIEMBRE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2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4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6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8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A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C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1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2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3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4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5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6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7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8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9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A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B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C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Hoja1!$H$5:$H$15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1640</c:v>
                      </c:pt>
                      <c:pt idx="1">
                        <c:v>393</c:v>
                      </c:pt>
                      <c:pt idx="2">
                        <c:v>575</c:v>
                      </c:pt>
                      <c:pt idx="3">
                        <c:v>181</c:v>
                      </c:pt>
                      <c:pt idx="4">
                        <c:v>137</c:v>
                      </c:pt>
                      <c:pt idx="5">
                        <c:v>79</c:v>
                      </c:pt>
                      <c:pt idx="6">
                        <c:v>39</c:v>
                      </c:pt>
                      <c:pt idx="7">
                        <c:v>9</c:v>
                      </c:pt>
                      <c:pt idx="8">
                        <c:v>14</c:v>
                      </c:pt>
                      <c:pt idx="9">
                        <c:v>8</c:v>
                      </c:pt>
                      <c:pt idx="10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D38-4117-9EA2-62B5A79BDB7F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Hoja1!$I$4</c15:sqref>
                        </c15:formulaRef>
                      </c:ext>
                    </c:extLst>
                    <c:strCache>
                      <c:ptCount val="1"/>
                      <c:pt idx="0">
                        <c:v>OCTUBRE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E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0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1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2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3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4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5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7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8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D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E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6F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0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1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2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3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4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5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6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7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8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Hoja1!$I$5:$I$15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1682</c:v>
                      </c:pt>
                      <c:pt idx="1">
                        <c:v>367</c:v>
                      </c:pt>
                      <c:pt idx="2">
                        <c:v>794</c:v>
                      </c:pt>
                      <c:pt idx="3">
                        <c:v>240</c:v>
                      </c:pt>
                      <c:pt idx="4">
                        <c:v>217</c:v>
                      </c:pt>
                      <c:pt idx="5">
                        <c:v>91</c:v>
                      </c:pt>
                      <c:pt idx="6">
                        <c:v>72</c:v>
                      </c:pt>
                      <c:pt idx="7">
                        <c:v>9</c:v>
                      </c:pt>
                      <c:pt idx="8">
                        <c:v>38</c:v>
                      </c:pt>
                      <c:pt idx="9">
                        <c:v>9</c:v>
                      </c:pt>
                      <c:pt idx="1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D38-4117-9EA2-62B5A79BDB7F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Hoja1!$J$4</c15:sqref>
                        </c15:formulaRef>
                      </c:ext>
                    </c:extLst>
                    <c:strCache>
                      <c:ptCount val="1"/>
                      <c:pt idx="0">
                        <c:v>NOVIEMBRE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9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A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B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C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D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E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F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0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1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2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4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9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A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B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C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D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E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7F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0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1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2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3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4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Hoja1!$J$5:$J$15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620</c:v>
                      </c:pt>
                      <c:pt idx="1">
                        <c:v>319</c:v>
                      </c:pt>
                      <c:pt idx="2">
                        <c:v>734</c:v>
                      </c:pt>
                      <c:pt idx="3">
                        <c:v>201</c:v>
                      </c:pt>
                      <c:pt idx="4">
                        <c:v>217</c:v>
                      </c:pt>
                      <c:pt idx="5">
                        <c:v>96</c:v>
                      </c:pt>
                      <c:pt idx="6">
                        <c:v>118</c:v>
                      </c:pt>
                      <c:pt idx="7">
                        <c:v>5</c:v>
                      </c:pt>
                      <c:pt idx="8">
                        <c:v>15</c:v>
                      </c:pt>
                      <c:pt idx="9">
                        <c:v>12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38-4117-9EA2-62B5A79BDB7F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Hoja1!$K$4</c15:sqref>
                        </c15:formulaRef>
                      </c:ext>
                    </c:extLst>
                    <c:strCache>
                      <c:ptCount val="1"/>
                      <c:pt idx="0">
                        <c:v>DICIEMBRE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5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6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7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8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9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A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B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C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D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E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F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5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6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7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8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9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A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B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C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D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E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8F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0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Hoja1!$K$5:$K$15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1"/>
                      <c:pt idx="0">
                        <c:v>407</c:v>
                      </c:pt>
                      <c:pt idx="1">
                        <c:v>261</c:v>
                      </c:pt>
                      <c:pt idx="2">
                        <c:v>607</c:v>
                      </c:pt>
                      <c:pt idx="3">
                        <c:v>139</c:v>
                      </c:pt>
                      <c:pt idx="4">
                        <c:v>154</c:v>
                      </c:pt>
                      <c:pt idx="5">
                        <c:v>77</c:v>
                      </c:pt>
                      <c:pt idx="6">
                        <c:v>261</c:v>
                      </c:pt>
                      <c:pt idx="7">
                        <c:v>4</c:v>
                      </c:pt>
                      <c:pt idx="8">
                        <c:v>11</c:v>
                      </c:pt>
                      <c:pt idx="9">
                        <c:v>22</c:v>
                      </c:pt>
                      <c:pt idx="1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D38-4117-9EA2-62B5A79BDB7F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1-9D38-4117-9EA2-62B5A79BDB7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2-9D38-4117-9EA2-62B5A79BDB7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3-9D38-4117-9EA2-62B5A79BDB7F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4-9D38-4117-9EA2-62B5A79BDB7F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5-9D38-4117-9EA2-62B5A79BDB7F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6-9D38-4117-9EA2-62B5A79BDB7F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7-9D38-4117-9EA2-62B5A79BDB7F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8-9D38-4117-9EA2-62B5A79BDB7F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9-9D38-4117-9EA2-62B5A79BDB7F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A-9D38-4117-9EA2-62B5A79BDB7F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B-9D38-4117-9EA2-62B5A79BDB7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C-9D38-4117-9EA2-62B5A79BDB7F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1-9D38-4117-9EA2-62B5A79BDB7F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2-9D38-4117-9EA2-62B5A79BDB7F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3-9D38-4117-9EA2-62B5A79BDB7F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4-9D38-4117-9EA2-62B5A79BDB7F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5-9D38-4117-9EA2-62B5A79BDB7F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6-9D38-4117-9EA2-62B5A79BDB7F}"/>
                      </c:ext>
                    </c:extLst>
                  </c:dLbl>
                  <c:dLbl>
                    <c:idx val="6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7-9D38-4117-9EA2-62B5A79BDB7F}"/>
                      </c:ext>
                    </c:extLst>
                  </c:dLbl>
                  <c:dLbl>
                    <c:idx val="7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8-9D38-4117-9EA2-62B5A79BDB7F}"/>
                      </c:ext>
                    </c:extLst>
                  </c:dLbl>
                  <c:dLbl>
                    <c:idx val="8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9-9D38-4117-9EA2-62B5A79BDB7F}"/>
                      </c:ext>
                    </c:extLst>
                  </c:dLbl>
                  <c:dLbl>
                    <c:idx val="9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A-9D38-4117-9EA2-62B5A79BDB7F}"/>
                      </c:ext>
                    </c:extLst>
                  </c:dLbl>
                  <c:dLbl>
                    <c:idx val="1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B-9D38-4117-9EA2-62B5A79BDB7F}"/>
                      </c:ext>
                    </c:extLst>
                  </c:dLbl>
                  <c:dLbl>
                    <c:idx val="1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>
                                <a:lumMod val="60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MX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9C-9D38-4117-9EA2-62B5A79BDB7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Hoja1!$A$5:$A$15</c15:sqref>
                        </c15:formulaRef>
                      </c:ext>
                    </c:extLst>
                    <c:strCache>
                      <c:ptCount val="11"/>
                      <c:pt idx="0">
                        <c:v>PENSIONES</c:v>
                      </c:pt>
                      <c:pt idx="1">
                        <c:v>CITAS MÉDICAS</c:v>
                      </c:pt>
                      <c:pt idx="2">
                        <c:v>CREDENCIALIZACIÓN Y AFILIACIÓN</c:v>
                      </c:pt>
                      <c:pt idx="3">
                        <c:v>CRÉDITOS</c:v>
                      </c:pt>
                      <c:pt idx="4">
                        <c:v>REQUISITOS TRÁMITES Y SERVICIOS</c:v>
                      </c:pt>
                      <c:pt idx="5">
                        <c:v>DIRECTORIO Y UBICACIONES</c:v>
                      </c:pt>
                      <c:pt idx="6">
                        <c:v>COVID-19</c:v>
                      </c:pt>
                      <c:pt idx="7">
                        <c:v>SURTIMIENTO DE RECETAS</c:v>
                      </c:pt>
                      <c:pt idx="8">
                        <c:v>LACTANCIA MATERNA y VACUNAS</c:v>
                      </c:pt>
                      <c:pt idx="9">
                        <c:v>QUEJAS Y SUGERENCIAS</c:v>
                      </c:pt>
                      <c:pt idx="10">
                        <c:v>SERVICIO DE URGENCIAS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Hoja1!$L$5:$L$15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38-4117-9EA2-62B5A79BDB7F}"/>
                  </c:ext>
                </c:extLst>
              </c15:ser>
            </c15:filteredPieSeries>
          </c:ext>
        </c:extLst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38-4021-9921-34C27AB16FEA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38-4021-9921-34C27AB16FEA}"/>
              </c:ext>
            </c:extLst>
          </c:dPt>
          <c:dLbls>
            <c:dLbl>
              <c:idx val="0"/>
              <c:layout>
                <c:manualLayout>
                  <c:x val="0.14722222222222223"/>
                  <c:y val="-1.38888888888890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8-4021-9921-34C27AB16FEA}"/>
                </c:ext>
              </c:extLst>
            </c:dLbl>
            <c:dLbl>
              <c:idx val="1"/>
              <c:layout>
                <c:manualLayout>
                  <c:x val="-6.3888888888888912E-2"/>
                  <c:y val="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8-4021-9921-34C27AB16F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Hoja2!$A$2:$A$3</c:f>
              <c:strCache>
                <c:ptCount val="2"/>
                <c:pt idx="0">
                  <c:v>LLAMADAS ATENDIDAS</c:v>
                </c:pt>
                <c:pt idx="1">
                  <c:v>LLAMADAS NO ATENDIDAS</c:v>
                </c:pt>
              </c:strCache>
            </c:strRef>
          </c:cat>
          <c:val>
            <c:numRef>
              <c:f>Hoja2!$B$2:$B$3</c:f>
              <c:numCache>
                <c:formatCode>General</c:formatCode>
                <c:ptCount val="2"/>
                <c:pt idx="0">
                  <c:v>26031</c:v>
                </c:pt>
                <c:pt idx="1">
                  <c:v>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38-4021-9921-34C27AB16FE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36-491E-94A4-37A45E7BEDA5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36-491E-94A4-37A45E7BEDA5}"/>
              </c:ext>
            </c:extLst>
          </c:dPt>
          <c:dLbls>
            <c:dLbl>
              <c:idx val="0"/>
              <c:layout>
                <c:manualLayout>
                  <c:x val="0.14722222222222223"/>
                  <c:y val="-1.38888888888890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36-491E-94A4-37A45E7BEDA5}"/>
                </c:ext>
              </c:extLst>
            </c:dLbl>
            <c:dLbl>
              <c:idx val="1"/>
              <c:layout>
                <c:manualLayout>
                  <c:x val="-6.3888888888888912E-2"/>
                  <c:y val="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36-491E-94A4-37A45E7BED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Hoja2!$A$2:$A$3</c:f>
              <c:strCache>
                <c:ptCount val="2"/>
                <c:pt idx="0">
                  <c:v>LLAMADAS ATENDIDAS</c:v>
                </c:pt>
                <c:pt idx="1">
                  <c:v>LLAMADAS NO ATENDIDAS</c:v>
                </c:pt>
              </c:strCache>
            </c:strRef>
          </c:cat>
          <c:val>
            <c:numRef>
              <c:f>Hoja2!$B$2:$B$3</c:f>
              <c:numCache>
                <c:formatCode>General</c:formatCode>
                <c:ptCount val="2"/>
                <c:pt idx="0">
                  <c:v>26031</c:v>
                </c:pt>
                <c:pt idx="1">
                  <c:v>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6-491E-94A4-37A45E7BEDA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19050</xdr:rowOff>
    </xdr:from>
    <xdr:to>
      <xdr:col>6</xdr:col>
      <xdr:colOff>619125</xdr:colOff>
      <xdr:row>48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3ACC87-9AA4-4B7F-AC16-CDCBFFE86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333374</xdr:colOff>
      <xdr:row>26</xdr:row>
      <xdr:rowOff>142874</xdr:rowOff>
    </xdr:from>
    <xdr:to>
      <xdr:col>13</xdr:col>
      <xdr:colOff>752474</xdr:colOff>
      <xdr:row>45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5D5BC5F-6F93-4D6E-8F20-B3963F9D2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11</xdr:row>
      <xdr:rowOff>147637</xdr:rowOff>
    </xdr:from>
    <xdr:to>
      <xdr:col>13</xdr:col>
      <xdr:colOff>228600</xdr:colOff>
      <xdr:row>26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6028F6-4548-40C2-9678-98EA27839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FC35-0C07-4442-A43B-AF9A9496CBDA}">
  <dimension ref="A1:N24"/>
  <sheetViews>
    <sheetView showGridLines="0" tabSelected="1" workbookViewId="0">
      <selection activeCell="P10" sqref="P10"/>
    </sheetView>
  </sheetViews>
  <sheetFormatPr baseColWidth="10" defaultRowHeight="14.25" x14ac:dyDescent="0.2"/>
  <cols>
    <col min="1" max="1" width="36.140625" style="1" customWidth="1"/>
    <col min="2" max="6" width="11.42578125" style="1"/>
    <col min="7" max="7" width="10.5703125" style="1" bestFit="1" customWidth="1"/>
    <col min="8" max="8" width="14.5703125" style="1" bestFit="1" customWidth="1"/>
    <col min="9" max="9" width="11.5703125" style="1" bestFit="1" customWidth="1"/>
    <col min="10" max="10" width="13.7109375" style="1" bestFit="1" customWidth="1"/>
    <col min="11" max="11" width="12.85546875" style="1" bestFit="1" customWidth="1"/>
    <col min="12" max="12" width="5.140625" style="1" customWidth="1"/>
    <col min="13" max="13" width="11.42578125" style="2"/>
    <col min="14" max="16384" width="11.42578125" style="1"/>
  </cols>
  <sheetData>
    <row r="1" spans="1:14" ht="31.5" customHeight="1" x14ac:dyDescent="0.2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4" ht="15.75" customHeight="1" thickBot="1" x14ac:dyDescent="0.25">
      <c r="A3" s="11"/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  <c r="L3" s="4"/>
      <c r="M3" s="24" t="s">
        <v>0</v>
      </c>
      <c r="N3" s="24"/>
    </row>
    <row r="4" spans="1:14" ht="15" thickTop="1" x14ac:dyDescent="0.2">
      <c r="A4" s="21" t="s">
        <v>1</v>
      </c>
      <c r="B4" s="21" t="s">
        <v>20</v>
      </c>
      <c r="C4" s="21" t="s">
        <v>21</v>
      </c>
      <c r="D4" s="21" t="s">
        <v>22</v>
      </c>
      <c r="E4" s="21" t="s">
        <v>23</v>
      </c>
      <c r="F4" s="21" t="s">
        <v>25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30</v>
      </c>
      <c r="L4" s="4"/>
      <c r="M4" s="22" t="s">
        <v>2</v>
      </c>
      <c r="N4" s="21" t="s">
        <v>3</v>
      </c>
    </row>
    <row r="5" spans="1:14" x14ac:dyDescent="0.2">
      <c r="A5" s="14" t="s">
        <v>7</v>
      </c>
      <c r="B5" s="16">
        <v>91</v>
      </c>
      <c r="C5" s="16">
        <v>489</v>
      </c>
      <c r="D5" s="16">
        <v>729</v>
      </c>
      <c r="E5" s="16">
        <v>1278</v>
      </c>
      <c r="F5" s="16">
        <v>1519</v>
      </c>
      <c r="G5" s="16">
        <v>1509</v>
      </c>
      <c r="H5" s="16">
        <v>1640</v>
      </c>
      <c r="I5" s="16">
        <v>1682</v>
      </c>
      <c r="J5" s="16">
        <v>620</v>
      </c>
      <c r="K5" s="16">
        <v>407</v>
      </c>
      <c r="M5" s="16">
        <f t="shared" ref="M5:M15" si="0">SUM(B5:K5)</f>
        <v>9964</v>
      </c>
      <c r="N5" s="17">
        <f>M5/M17</f>
        <v>0.38277438438784528</v>
      </c>
    </row>
    <row r="6" spans="1:14" x14ac:dyDescent="0.2">
      <c r="A6" s="15" t="s">
        <v>8</v>
      </c>
      <c r="B6" s="18">
        <v>498</v>
      </c>
      <c r="C6" s="18">
        <v>1242</v>
      </c>
      <c r="D6" s="18">
        <v>941</v>
      </c>
      <c r="E6" s="18">
        <v>927</v>
      </c>
      <c r="F6" s="18">
        <v>864</v>
      </c>
      <c r="G6" s="18">
        <v>538</v>
      </c>
      <c r="H6" s="18">
        <v>393</v>
      </c>
      <c r="I6" s="18">
        <v>367</v>
      </c>
      <c r="J6" s="18">
        <v>319</v>
      </c>
      <c r="K6" s="18">
        <v>261</v>
      </c>
      <c r="M6" s="18">
        <f t="shared" si="0"/>
        <v>6350</v>
      </c>
      <c r="N6" s="19">
        <f>M6/M17</f>
        <v>0.24393991779032692</v>
      </c>
    </row>
    <row r="7" spans="1:14" x14ac:dyDescent="0.2">
      <c r="A7" s="15" t="s">
        <v>6</v>
      </c>
      <c r="B7" s="18">
        <v>95</v>
      </c>
      <c r="C7" s="18">
        <v>189</v>
      </c>
      <c r="D7" s="18">
        <v>185</v>
      </c>
      <c r="E7" s="18">
        <v>218</v>
      </c>
      <c r="F7" s="18">
        <v>365</v>
      </c>
      <c r="G7" s="18">
        <v>505</v>
      </c>
      <c r="H7" s="18">
        <v>575</v>
      </c>
      <c r="I7" s="18">
        <v>794</v>
      </c>
      <c r="J7" s="18">
        <v>734</v>
      </c>
      <c r="K7" s="18">
        <v>607</v>
      </c>
      <c r="M7" s="18">
        <f t="shared" si="0"/>
        <v>4267</v>
      </c>
      <c r="N7" s="19">
        <f>M7/M17</f>
        <v>0.16391994160808268</v>
      </c>
    </row>
    <row r="8" spans="1:14" x14ac:dyDescent="0.2">
      <c r="A8" s="15" t="s">
        <v>13</v>
      </c>
      <c r="B8" s="18">
        <v>63</v>
      </c>
      <c r="C8" s="18">
        <v>105</v>
      </c>
      <c r="D8" s="18">
        <v>83</v>
      </c>
      <c r="E8" s="18">
        <v>130</v>
      </c>
      <c r="F8" s="18">
        <v>156</v>
      </c>
      <c r="G8" s="18">
        <v>147</v>
      </c>
      <c r="H8" s="18">
        <v>181</v>
      </c>
      <c r="I8" s="18">
        <v>240</v>
      </c>
      <c r="J8" s="18">
        <v>201</v>
      </c>
      <c r="K8" s="18">
        <v>139</v>
      </c>
      <c r="M8" s="18">
        <f t="shared" si="0"/>
        <v>1445</v>
      </c>
      <c r="N8" s="19">
        <f>M8/M17</f>
        <v>5.5510737197956281E-2</v>
      </c>
    </row>
    <row r="9" spans="1:14" x14ac:dyDescent="0.2">
      <c r="A9" s="15" t="s">
        <v>14</v>
      </c>
      <c r="B9" s="18">
        <v>53</v>
      </c>
      <c r="C9" s="18">
        <v>49</v>
      </c>
      <c r="D9" s="18">
        <v>65</v>
      </c>
      <c r="E9" s="18">
        <v>137</v>
      </c>
      <c r="F9" s="18">
        <v>174</v>
      </c>
      <c r="G9" s="18">
        <v>177</v>
      </c>
      <c r="H9" s="18">
        <v>137</v>
      </c>
      <c r="I9" s="18">
        <v>217</v>
      </c>
      <c r="J9" s="18">
        <v>217</v>
      </c>
      <c r="K9" s="18">
        <v>154</v>
      </c>
      <c r="M9" s="18">
        <f t="shared" si="0"/>
        <v>1380</v>
      </c>
      <c r="N9" s="19">
        <f>M9/M17</f>
        <v>5.3013714417425375E-2</v>
      </c>
    </row>
    <row r="10" spans="1:14" x14ac:dyDescent="0.2">
      <c r="A10" s="15" t="s">
        <v>5</v>
      </c>
      <c r="B10" s="18">
        <v>25</v>
      </c>
      <c r="C10" s="18">
        <v>141</v>
      </c>
      <c r="D10" s="18">
        <v>144</v>
      </c>
      <c r="E10" s="18">
        <v>80</v>
      </c>
      <c r="F10" s="18">
        <v>99</v>
      </c>
      <c r="G10" s="18">
        <v>74</v>
      </c>
      <c r="H10" s="18">
        <v>79</v>
      </c>
      <c r="I10" s="18">
        <v>91</v>
      </c>
      <c r="J10" s="18">
        <v>96</v>
      </c>
      <c r="K10" s="18">
        <v>77</v>
      </c>
      <c r="M10" s="18">
        <f t="shared" si="0"/>
        <v>906</v>
      </c>
      <c r="N10" s="19">
        <f>M10/M17</f>
        <v>3.4804655987092314E-2</v>
      </c>
    </row>
    <row r="11" spans="1:14" x14ac:dyDescent="0.2">
      <c r="A11" s="15" t="s">
        <v>10</v>
      </c>
      <c r="B11" s="18">
        <v>5</v>
      </c>
      <c r="C11" s="18">
        <v>28</v>
      </c>
      <c r="D11" s="18">
        <v>61</v>
      </c>
      <c r="E11" s="18">
        <v>144</v>
      </c>
      <c r="F11" s="18">
        <v>96</v>
      </c>
      <c r="G11" s="18">
        <v>70</v>
      </c>
      <c r="H11" s="18">
        <v>39</v>
      </c>
      <c r="I11" s="18">
        <v>72</v>
      </c>
      <c r="J11" s="18">
        <v>118</v>
      </c>
      <c r="K11" s="18">
        <v>261</v>
      </c>
      <c r="M11" s="18">
        <f t="shared" si="0"/>
        <v>894</v>
      </c>
      <c r="N11" s="19">
        <f>M11/M17</f>
        <v>3.4343667166071221E-2</v>
      </c>
    </row>
    <row r="12" spans="1:14" x14ac:dyDescent="0.2">
      <c r="A12" s="15" t="s">
        <v>11</v>
      </c>
      <c r="B12" s="18">
        <v>40</v>
      </c>
      <c r="C12" s="18">
        <v>246</v>
      </c>
      <c r="D12" s="18">
        <v>83</v>
      </c>
      <c r="E12" s="18">
        <v>74</v>
      </c>
      <c r="F12" s="18">
        <v>40</v>
      </c>
      <c r="G12" s="18">
        <v>15</v>
      </c>
      <c r="H12" s="18">
        <v>9</v>
      </c>
      <c r="I12" s="18">
        <v>9</v>
      </c>
      <c r="J12" s="18">
        <v>5</v>
      </c>
      <c r="K12" s="18">
        <v>4</v>
      </c>
      <c r="M12" s="18">
        <f t="shared" si="0"/>
        <v>525</v>
      </c>
      <c r="N12" s="19">
        <f>M12/M17</f>
        <v>2.0168260919672699E-2</v>
      </c>
    </row>
    <row r="13" spans="1:14" x14ac:dyDescent="0.2">
      <c r="A13" s="15" t="s">
        <v>12</v>
      </c>
      <c r="B13" s="18">
        <v>8</v>
      </c>
      <c r="C13" s="18">
        <v>13</v>
      </c>
      <c r="D13" s="18">
        <v>9</v>
      </c>
      <c r="E13" s="18">
        <v>15</v>
      </c>
      <c r="F13" s="18">
        <v>12</v>
      </c>
      <c r="G13" s="18">
        <v>9</v>
      </c>
      <c r="H13" s="18">
        <v>14</v>
      </c>
      <c r="I13" s="18">
        <v>38</v>
      </c>
      <c r="J13" s="18">
        <v>15</v>
      </c>
      <c r="K13" s="18">
        <v>11</v>
      </c>
      <c r="M13" s="18">
        <f t="shared" si="0"/>
        <v>144</v>
      </c>
      <c r="N13" s="19">
        <f>M13/M17</f>
        <v>5.5318658522530827E-3</v>
      </c>
    </row>
    <row r="14" spans="1:14" x14ac:dyDescent="0.2">
      <c r="A14" s="15" t="s">
        <v>4</v>
      </c>
      <c r="B14" s="18">
        <v>16</v>
      </c>
      <c r="C14" s="18">
        <v>14</v>
      </c>
      <c r="D14" s="18">
        <v>13</v>
      </c>
      <c r="E14" s="18">
        <v>15</v>
      </c>
      <c r="F14" s="18">
        <v>16</v>
      </c>
      <c r="G14" s="18">
        <v>8</v>
      </c>
      <c r="H14" s="18">
        <v>8</v>
      </c>
      <c r="I14" s="18">
        <v>9</v>
      </c>
      <c r="J14" s="18">
        <v>12</v>
      </c>
      <c r="K14" s="18">
        <v>22</v>
      </c>
      <c r="M14" s="18">
        <f t="shared" si="0"/>
        <v>133</v>
      </c>
      <c r="N14" s="19">
        <f>M14/M17</f>
        <v>5.1092927663170832E-3</v>
      </c>
    </row>
    <row r="15" spans="1:14" x14ac:dyDescent="0.2">
      <c r="A15" s="5" t="s">
        <v>9</v>
      </c>
      <c r="B15" s="6">
        <v>4</v>
      </c>
      <c r="C15" s="6">
        <v>3</v>
      </c>
      <c r="D15" s="6">
        <v>3</v>
      </c>
      <c r="E15" s="6">
        <v>4</v>
      </c>
      <c r="F15" s="6">
        <v>1</v>
      </c>
      <c r="G15" s="6">
        <v>0</v>
      </c>
      <c r="H15" s="6">
        <v>6</v>
      </c>
      <c r="I15" s="6">
        <v>1</v>
      </c>
      <c r="J15" s="6">
        <v>0</v>
      </c>
      <c r="K15" s="6">
        <v>1</v>
      </c>
      <c r="M15" s="6">
        <f t="shared" si="0"/>
        <v>23</v>
      </c>
      <c r="N15" s="7">
        <f>M15/M17</f>
        <v>8.8356190695708966E-4</v>
      </c>
    </row>
    <row r="16" spans="1:14" x14ac:dyDescent="0.2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15" thickBot="1" x14ac:dyDescent="0.25">
      <c r="A17" s="8" t="s">
        <v>15</v>
      </c>
      <c r="B17" s="9">
        <f>SUM(B5:B16)</f>
        <v>898</v>
      </c>
      <c r="C17" s="9">
        <f t="shared" ref="C17:N17" si="1">SUM(C5:C16)</f>
        <v>2519</v>
      </c>
      <c r="D17" s="9">
        <f t="shared" si="1"/>
        <v>2316</v>
      </c>
      <c r="E17" s="9">
        <f t="shared" si="1"/>
        <v>3022</v>
      </c>
      <c r="F17" s="9">
        <f t="shared" ref="F17:K17" si="2">SUM(F5:F16)</f>
        <v>3342</v>
      </c>
      <c r="G17" s="9">
        <f t="shared" si="2"/>
        <v>3052</v>
      </c>
      <c r="H17" s="9">
        <f t="shared" si="2"/>
        <v>3081</v>
      </c>
      <c r="I17" s="9">
        <f t="shared" si="2"/>
        <v>3520</v>
      </c>
      <c r="J17" s="9">
        <f t="shared" si="2"/>
        <v>2337</v>
      </c>
      <c r="K17" s="9">
        <f t="shared" si="2"/>
        <v>1944</v>
      </c>
      <c r="M17" s="9">
        <f>SUM(M5:M16)</f>
        <v>26031</v>
      </c>
      <c r="N17" s="10">
        <f t="shared" si="1"/>
        <v>1</v>
      </c>
    </row>
    <row r="18" spans="1:14" ht="15" thickTop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N18" s="3"/>
    </row>
    <row r="19" spans="1:14" ht="15" thickBo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M19" s="13"/>
      <c r="N19" s="13"/>
    </row>
    <row r="20" spans="1:14" ht="15" thickTop="1" x14ac:dyDescent="0.2">
      <c r="A20" s="14" t="s">
        <v>16</v>
      </c>
      <c r="B20" s="16">
        <v>898</v>
      </c>
      <c r="C20" s="16">
        <v>2944</v>
      </c>
      <c r="D20" s="16">
        <v>2558</v>
      </c>
      <c r="E20" s="16">
        <v>3321</v>
      </c>
      <c r="F20" s="16">
        <v>3578</v>
      </c>
      <c r="G20" s="16">
        <v>3171</v>
      </c>
      <c r="H20" s="16">
        <v>3417</v>
      </c>
      <c r="I20" s="16">
        <v>3810</v>
      </c>
      <c r="J20" s="16">
        <v>2438</v>
      </c>
      <c r="K20" s="16">
        <v>1957</v>
      </c>
      <c r="M20" s="16">
        <f>SUM(B20:K20)</f>
        <v>28092</v>
      </c>
      <c r="N20" s="20">
        <v>1</v>
      </c>
    </row>
    <row r="21" spans="1:14" x14ac:dyDescent="0.2">
      <c r="A21" s="15" t="s">
        <v>17</v>
      </c>
      <c r="B21" s="18">
        <f>B17</f>
        <v>898</v>
      </c>
      <c r="C21" s="18">
        <f>C17</f>
        <v>2519</v>
      </c>
      <c r="D21" s="18">
        <f t="shared" ref="D21:E21" si="3">D17</f>
        <v>2316</v>
      </c>
      <c r="E21" s="18">
        <f t="shared" si="3"/>
        <v>3022</v>
      </c>
      <c r="F21" s="18">
        <f t="shared" ref="F21:K21" si="4">F17</f>
        <v>3342</v>
      </c>
      <c r="G21" s="18">
        <f t="shared" si="4"/>
        <v>3052</v>
      </c>
      <c r="H21" s="18">
        <f t="shared" si="4"/>
        <v>3081</v>
      </c>
      <c r="I21" s="18">
        <f t="shared" si="4"/>
        <v>3520</v>
      </c>
      <c r="J21" s="18">
        <f t="shared" si="4"/>
        <v>2337</v>
      </c>
      <c r="K21" s="18">
        <f t="shared" si="4"/>
        <v>1944</v>
      </c>
      <c r="M21" s="18">
        <f>SUM(B21:K21)</f>
        <v>26031</v>
      </c>
      <c r="N21" s="19">
        <f>M21/M20</f>
        <v>0.92663391712943188</v>
      </c>
    </row>
    <row r="22" spans="1:14" ht="15" thickBot="1" x14ac:dyDescent="0.25">
      <c r="A22" s="12" t="s">
        <v>18</v>
      </c>
      <c r="B22" s="13">
        <v>0</v>
      </c>
      <c r="C22" s="13">
        <f>C20-C21</f>
        <v>425</v>
      </c>
      <c r="D22" s="13">
        <f>D20-D21</f>
        <v>242</v>
      </c>
      <c r="E22" s="13">
        <f>E20-E21</f>
        <v>299</v>
      </c>
      <c r="F22" s="13">
        <f t="shared" ref="F22:K22" si="5">F20-F21</f>
        <v>236</v>
      </c>
      <c r="G22" s="13">
        <f t="shared" si="5"/>
        <v>119</v>
      </c>
      <c r="H22" s="13">
        <f t="shared" si="5"/>
        <v>336</v>
      </c>
      <c r="I22" s="13">
        <f t="shared" si="5"/>
        <v>290</v>
      </c>
      <c r="J22" s="13">
        <f t="shared" si="5"/>
        <v>101</v>
      </c>
      <c r="K22" s="13">
        <f t="shared" si="5"/>
        <v>13</v>
      </c>
      <c r="M22" s="13">
        <f>SUM(B22:K22)</f>
        <v>2061</v>
      </c>
      <c r="N22" s="23">
        <f>M22/M20</f>
        <v>7.3366082870568131E-2</v>
      </c>
    </row>
    <row r="23" spans="1:14" ht="15" thickTop="1" x14ac:dyDescent="0.2"/>
    <row r="24" spans="1:14" x14ac:dyDescent="0.2">
      <c r="A24" s="27" t="s">
        <v>24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</sheetData>
  <sortState xmlns:xlrd2="http://schemas.microsoft.com/office/spreadsheetml/2017/richdata2" ref="A5:M15">
    <sortCondition descending="1" ref="M5:M15"/>
  </sortState>
  <mergeCells count="4">
    <mergeCell ref="M3:N3"/>
    <mergeCell ref="A1:N1"/>
    <mergeCell ref="A24:N24"/>
    <mergeCell ref="B3:K3"/>
  </mergeCells>
  <pageMargins left="0.25" right="0.25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3E95-B1B7-45D9-8496-5BFBBA65B00A}">
  <dimension ref="A1:B4"/>
  <sheetViews>
    <sheetView workbookViewId="0">
      <selection activeCell="O22" sqref="O22"/>
    </sheetView>
  </sheetViews>
  <sheetFormatPr baseColWidth="10" defaultRowHeight="15" x14ac:dyDescent="0.25"/>
  <cols>
    <col min="1" max="1" width="27.42578125" bestFit="1" customWidth="1"/>
  </cols>
  <sheetData>
    <row r="1" spans="1:2" x14ac:dyDescent="0.25">
      <c r="A1" s="14" t="s">
        <v>16</v>
      </c>
      <c r="B1">
        <v>28092</v>
      </c>
    </row>
    <row r="2" spans="1:2" x14ac:dyDescent="0.25">
      <c r="A2" s="15" t="s">
        <v>17</v>
      </c>
      <c r="B2">
        <v>26031</v>
      </c>
    </row>
    <row r="3" spans="1:2" ht="15.75" thickBot="1" x14ac:dyDescent="0.3">
      <c r="A3" s="12" t="s">
        <v>18</v>
      </c>
      <c r="B3">
        <v>2061</v>
      </c>
    </row>
    <row r="4" spans="1:2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JOSÉ SALVADOR DE ROSAS VILLAFUERTE</cp:lastModifiedBy>
  <cp:lastPrinted>2021-01-28T23:22:54Z</cp:lastPrinted>
  <dcterms:created xsi:type="dcterms:W3CDTF">2020-09-07T21:26:26Z</dcterms:created>
  <dcterms:modified xsi:type="dcterms:W3CDTF">2021-02-02T16:53:11Z</dcterms:modified>
</cp:coreProperties>
</file>